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18" i="1" l="1"/>
  <c r="Q17" i="1"/>
  <c r="N17" i="1"/>
  <c r="N18" i="1"/>
  <c r="N19" i="1"/>
  <c r="N20" i="1"/>
  <c r="N21" i="1"/>
  <c r="N22" i="1"/>
  <c r="N23" i="1"/>
  <c r="N24" i="1"/>
  <c r="C15" i="1"/>
  <c r="B24" i="1"/>
  <c r="B23" i="1"/>
  <c r="B22" i="1"/>
  <c r="B21" i="1"/>
  <c r="B20" i="1"/>
  <c r="B19" i="1"/>
  <c r="B18" i="1"/>
  <c r="B17" i="1"/>
  <c r="L18" i="1"/>
  <c r="L19" i="1"/>
  <c r="L22" i="1"/>
  <c r="C11" i="1"/>
  <c r="C9" i="1"/>
  <c r="C18" i="1" l="1"/>
  <c r="C22" i="1"/>
  <c r="C19" i="1"/>
</calcChain>
</file>

<file path=xl/sharedStrings.xml><?xml version="1.0" encoding="utf-8"?>
<sst xmlns="http://schemas.openxmlformats.org/spreadsheetml/2006/main" count="71" uniqueCount="40">
  <si>
    <t>钟点房租金（5点到17点）</t>
    <phoneticPr fontId="1" type="noConversion"/>
  </si>
  <si>
    <t>项</t>
    <phoneticPr fontId="1" type="noConversion"/>
  </si>
  <si>
    <t>分担人数</t>
    <phoneticPr fontId="1" type="noConversion"/>
  </si>
  <si>
    <t>总费用</t>
    <phoneticPr fontId="1" type="noConversion"/>
  </si>
  <si>
    <t>垫付人</t>
    <phoneticPr fontId="1" type="noConversion"/>
  </si>
  <si>
    <t>赵丰</t>
    <phoneticPr fontId="1" type="noConversion"/>
  </si>
  <si>
    <t>张智帅</t>
    <phoneticPr fontId="1" type="noConversion"/>
  </si>
  <si>
    <t>曾明杰</t>
    <phoneticPr fontId="1" type="noConversion"/>
  </si>
  <si>
    <t>胡兴宇</t>
    <phoneticPr fontId="1" type="noConversion"/>
  </si>
  <si>
    <t>刘忠尧</t>
    <phoneticPr fontId="1" type="noConversion"/>
  </si>
  <si>
    <t>周亮</t>
    <phoneticPr fontId="1" type="noConversion"/>
  </si>
  <si>
    <t>许美娜</t>
    <phoneticPr fontId="1" type="noConversion"/>
  </si>
  <si>
    <t>张艺璇</t>
    <phoneticPr fontId="1" type="noConversion"/>
  </si>
  <si>
    <t>伍晓倩</t>
    <phoneticPr fontId="1" type="noConversion"/>
  </si>
  <si>
    <t>注：以赵丰为基准，加号表示赵丰费用应增额度，减号表示赵丰应转给某某额度</t>
    <phoneticPr fontId="1" type="noConversion"/>
  </si>
  <si>
    <t>钟点房租金（17点到20点）</t>
    <phoneticPr fontId="1" type="noConversion"/>
  </si>
  <si>
    <t>符美曦</t>
    <phoneticPr fontId="1" type="noConversion"/>
  </si>
  <si>
    <t>公交：海口东-五公祠</t>
    <phoneticPr fontId="1" type="noConversion"/>
  </si>
  <si>
    <t>五公祠门票</t>
    <phoneticPr fontId="1" type="noConversion"/>
  </si>
  <si>
    <t>公交：五公祠-骑楼老街</t>
    <phoneticPr fontId="1" type="noConversion"/>
  </si>
  <si>
    <t>曾明杰</t>
    <phoneticPr fontId="1" type="noConversion"/>
  </si>
  <si>
    <t>公交：五公祠-骑楼老街（误垫）</t>
    <phoneticPr fontId="1" type="noConversion"/>
  </si>
  <si>
    <t>公交：骑楼老街-海口湾</t>
    <phoneticPr fontId="1" type="noConversion"/>
  </si>
  <si>
    <t>赵丰，许美娜</t>
    <phoneticPr fontId="1" type="noConversion"/>
  </si>
  <si>
    <t>公交：海口站-海口东</t>
    <phoneticPr fontId="1" type="noConversion"/>
  </si>
  <si>
    <t>公交：海口湾-海口站</t>
    <phoneticPr fontId="1" type="noConversion"/>
  </si>
  <si>
    <t>刘忠尧、张艺璇</t>
    <phoneticPr fontId="1" type="noConversion"/>
  </si>
  <si>
    <t>公交：海口湾-海口站（作废）</t>
    <phoneticPr fontId="1" type="noConversion"/>
  </si>
  <si>
    <t>公交：汽车西站-海口站</t>
    <phoneticPr fontId="1" type="noConversion"/>
  </si>
  <si>
    <t>汽车西站附近晚餐</t>
    <phoneticPr fontId="1" type="noConversion"/>
  </si>
  <si>
    <t>姓名</t>
    <phoneticPr fontId="1" type="noConversion"/>
  </si>
  <si>
    <t>合计</t>
    <phoneticPr fontId="1" type="noConversion"/>
  </si>
  <si>
    <t>表示张智帅转给赵丰</t>
    <phoneticPr fontId="1" type="noConversion"/>
  </si>
  <si>
    <t>表示赵丰转给曾明杰</t>
    <phoneticPr fontId="1" type="noConversion"/>
  </si>
  <si>
    <t>红色的表示已完成交易</t>
    <phoneticPr fontId="1" type="noConversion"/>
  </si>
  <si>
    <t>标红色表明此部分已完成交易</t>
    <phoneticPr fontId="1" type="noConversion"/>
  </si>
  <si>
    <t>此部分由符美曦本人承担</t>
    <phoneticPr fontId="1" type="noConversion"/>
  </si>
  <si>
    <t>微信转账24小时未确认被退还</t>
    <phoneticPr fontId="1" type="noConversion"/>
  </si>
  <si>
    <t>文昌火车站附近晚饭</t>
    <phoneticPr fontId="1" type="noConversion"/>
  </si>
  <si>
    <t>刘忠尧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</si>
</sst>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right"/>
    </xf>
    <xf numFmtId="176" fontId="2" fillId="0" borderId="0" xfId="0" applyNumberFormat="1" applyFont="1"/>
    <xf numFmtId="176" fontId="0" fillId="0" borderId="0" xfId="0" applyNumberForma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B14" sqref="B14"/>
    </sheetView>
  </sheetViews>
  <sheetFormatPr defaultRowHeight="13.5" x14ac:dyDescent="0.15"/>
  <cols>
    <col min="1" max="2" width="37.125" customWidth="1"/>
    <col min="3" max="3" width="24.875" customWidth="1"/>
    <col min="4" max="4" width="19.375" customWidth="1"/>
    <col min="5" max="5" width="19.5" customWidth="1"/>
    <col min="6" max="6" width="11.875" customWidth="1"/>
    <col min="7" max="7" width="23.25" customWidth="1"/>
    <col min="8" max="8" width="26.875" customWidth="1"/>
    <col min="9" max="9" width="21.5" customWidth="1"/>
    <col min="10" max="10" width="26.25" customWidth="1"/>
    <col min="11" max="11" width="21.625" customWidth="1"/>
    <col min="12" max="12" width="21" customWidth="1"/>
    <col min="13" max="13" width="33.75" customWidth="1"/>
    <col min="14" max="14" width="21.625" customWidth="1"/>
    <col min="15" max="15" width="26.375" customWidth="1"/>
    <col min="16" max="16" width="19" customWidth="1"/>
    <col min="17" max="17" width="16.625" customWidth="1"/>
  </cols>
  <sheetData>
    <row r="1" spans="1:15" x14ac:dyDescent="0.15">
      <c r="A1" s="2" t="s">
        <v>1</v>
      </c>
      <c r="B1" s="2" t="s">
        <v>2</v>
      </c>
      <c r="C1" s="2" t="s">
        <v>3</v>
      </c>
      <c r="D1" s="2" t="s">
        <v>4</v>
      </c>
    </row>
    <row r="2" spans="1:15" x14ac:dyDescent="0.15">
      <c r="A2" t="s">
        <v>0</v>
      </c>
      <c r="B2">
        <v>9</v>
      </c>
      <c r="C2">
        <v>100</v>
      </c>
      <c r="D2" t="s">
        <v>5</v>
      </c>
    </row>
    <row r="3" spans="1:15" x14ac:dyDescent="0.15">
      <c r="A3" t="s">
        <v>15</v>
      </c>
      <c r="B3">
        <v>4</v>
      </c>
      <c r="C3">
        <v>30</v>
      </c>
      <c r="D3" t="s">
        <v>5</v>
      </c>
    </row>
    <row r="4" spans="1:15" x14ac:dyDescent="0.15">
      <c r="A4" t="s">
        <v>24</v>
      </c>
      <c r="B4">
        <v>9</v>
      </c>
      <c r="C4">
        <v>45</v>
      </c>
      <c r="D4" t="s">
        <v>11</v>
      </c>
    </row>
    <row r="5" spans="1:15" x14ac:dyDescent="0.15">
      <c r="A5" t="s">
        <v>17</v>
      </c>
      <c r="B5">
        <v>9</v>
      </c>
      <c r="C5">
        <v>10</v>
      </c>
      <c r="D5" t="s">
        <v>5</v>
      </c>
    </row>
    <row r="6" spans="1:15" x14ac:dyDescent="0.15">
      <c r="A6" t="s">
        <v>18</v>
      </c>
      <c r="B6">
        <v>9</v>
      </c>
      <c r="C6">
        <v>100</v>
      </c>
      <c r="D6" t="s">
        <v>5</v>
      </c>
    </row>
    <row r="7" spans="1:15" x14ac:dyDescent="0.15">
      <c r="A7" t="s">
        <v>19</v>
      </c>
      <c r="B7">
        <v>9</v>
      </c>
      <c r="C7">
        <v>10</v>
      </c>
      <c r="D7" t="s">
        <v>20</v>
      </c>
    </row>
    <row r="8" spans="1:15" x14ac:dyDescent="0.15">
      <c r="A8" t="s">
        <v>21</v>
      </c>
      <c r="B8">
        <v>9</v>
      </c>
      <c r="C8">
        <v>10</v>
      </c>
      <c r="D8" t="s">
        <v>16</v>
      </c>
    </row>
    <row r="9" spans="1:15" x14ac:dyDescent="0.15">
      <c r="A9" t="s">
        <v>22</v>
      </c>
      <c r="B9">
        <v>9</v>
      </c>
      <c r="C9">
        <f>6+12</f>
        <v>18</v>
      </c>
      <c r="D9" t="s">
        <v>23</v>
      </c>
    </row>
    <row r="10" spans="1:15" x14ac:dyDescent="0.15">
      <c r="A10" t="s">
        <v>27</v>
      </c>
      <c r="B10">
        <v>9</v>
      </c>
      <c r="C10">
        <v>27</v>
      </c>
      <c r="D10" t="s">
        <v>11</v>
      </c>
    </row>
    <row r="11" spans="1:15" x14ac:dyDescent="0.15">
      <c r="A11" t="s">
        <v>25</v>
      </c>
      <c r="B11">
        <v>5</v>
      </c>
      <c r="C11">
        <f>12+3</f>
        <v>15</v>
      </c>
      <c r="D11" t="s">
        <v>26</v>
      </c>
    </row>
    <row r="12" spans="1:15" x14ac:dyDescent="0.15">
      <c r="A12" t="s">
        <v>29</v>
      </c>
      <c r="B12">
        <v>4</v>
      </c>
      <c r="C12">
        <v>192</v>
      </c>
      <c r="D12" t="s">
        <v>20</v>
      </c>
    </row>
    <row r="13" spans="1:15" x14ac:dyDescent="0.15">
      <c r="A13" t="s">
        <v>38</v>
      </c>
      <c r="B13">
        <v>5</v>
      </c>
      <c r="C13">
        <v>231</v>
      </c>
      <c r="D13" t="s">
        <v>39</v>
      </c>
    </row>
    <row r="14" spans="1:15" x14ac:dyDescent="0.15">
      <c r="A14" t="s">
        <v>28</v>
      </c>
      <c r="B14">
        <v>4</v>
      </c>
      <c r="C14">
        <v>16</v>
      </c>
      <c r="D14" t="s">
        <v>20</v>
      </c>
    </row>
    <row r="15" spans="1:15" x14ac:dyDescent="0.15">
      <c r="B15" s="3" t="s">
        <v>31</v>
      </c>
      <c r="C15" s="4">
        <f>SUM(C2:C14)</f>
        <v>804</v>
      </c>
      <c r="O15" t="s">
        <v>34</v>
      </c>
    </row>
    <row r="16" spans="1:15" x14ac:dyDescent="0.15">
      <c r="A16" s="2" t="s">
        <v>30</v>
      </c>
      <c r="B16" s="2" t="s">
        <v>0</v>
      </c>
      <c r="C16" s="2" t="s">
        <v>15</v>
      </c>
      <c r="D16" s="2" t="s">
        <v>24</v>
      </c>
      <c r="E16" s="2" t="s">
        <v>17</v>
      </c>
      <c r="F16" s="2" t="s">
        <v>18</v>
      </c>
      <c r="G16" s="2" t="s">
        <v>19</v>
      </c>
      <c r="H16" s="2" t="s">
        <v>21</v>
      </c>
      <c r="I16" s="2" t="s">
        <v>22</v>
      </c>
      <c r="J16" s="2" t="s">
        <v>27</v>
      </c>
      <c r="K16" s="2" t="s">
        <v>25</v>
      </c>
      <c r="L16" s="2" t="s">
        <v>29</v>
      </c>
      <c r="M16" s="2" t="s">
        <v>28</v>
      </c>
      <c r="N16" s="2" t="s">
        <v>31</v>
      </c>
      <c r="O16" s="2" t="s">
        <v>30</v>
      </c>
    </row>
    <row r="17" spans="1:17" x14ac:dyDescent="0.15">
      <c r="A17" t="s">
        <v>6</v>
      </c>
      <c r="B17">
        <f>11</f>
        <v>11</v>
      </c>
      <c r="D17">
        <v>5</v>
      </c>
      <c r="E17">
        <v>1</v>
      </c>
      <c r="F17">
        <v>10</v>
      </c>
      <c r="G17">
        <v>1</v>
      </c>
      <c r="I17">
        <v>2</v>
      </c>
      <c r="K17">
        <v>3</v>
      </c>
      <c r="N17">
        <f>SUM(B17:M17)</f>
        <v>33</v>
      </c>
      <c r="O17" t="s">
        <v>6</v>
      </c>
      <c r="P17" t="s">
        <v>32</v>
      </c>
      <c r="Q17" s="5">
        <f>N17</f>
        <v>33</v>
      </c>
    </row>
    <row r="18" spans="1:17" x14ac:dyDescent="0.15">
      <c r="A18" t="s">
        <v>7</v>
      </c>
      <c r="B18">
        <f>11</f>
        <v>11</v>
      </c>
      <c r="C18">
        <f>30/4</f>
        <v>7.5</v>
      </c>
      <c r="D18">
        <v>5</v>
      </c>
      <c r="E18">
        <v>1</v>
      </c>
      <c r="F18">
        <v>10</v>
      </c>
      <c r="G18">
        <v>-10</v>
      </c>
      <c r="I18">
        <v>2</v>
      </c>
      <c r="L18">
        <f>-192/4*3</f>
        <v>-144</v>
      </c>
      <c r="M18">
        <v>-12</v>
      </c>
      <c r="N18">
        <f t="shared" ref="N18:N24" si="0">SUM(B18:M18)</f>
        <v>-129.5</v>
      </c>
      <c r="O18" s="6" t="s">
        <v>7</v>
      </c>
      <c r="P18" t="s">
        <v>33</v>
      </c>
      <c r="Q18" s="5">
        <f>-N18</f>
        <v>129.5</v>
      </c>
    </row>
    <row r="19" spans="1:17" x14ac:dyDescent="0.15">
      <c r="A19" t="s">
        <v>8</v>
      </c>
      <c r="B19">
        <f>11</f>
        <v>11</v>
      </c>
      <c r="C19">
        <f>30/4</f>
        <v>7.5</v>
      </c>
      <c r="D19">
        <v>5</v>
      </c>
      <c r="E19">
        <v>1</v>
      </c>
      <c r="F19">
        <v>10</v>
      </c>
      <c r="G19">
        <v>1</v>
      </c>
      <c r="I19">
        <v>2</v>
      </c>
      <c r="L19">
        <f>192/4</f>
        <v>48</v>
      </c>
      <c r="M19">
        <v>4</v>
      </c>
      <c r="N19">
        <f t="shared" si="0"/>
        <v>89.5</v>
      </c>
      <c r="O19" t="s">
        <v>8</v>
      </c>
    </row>
    <row r="20" spans="1:17" x14ac:dyDescent="0.15">
      <c r="A20" t="s">
        <v>9</v>
      </c>
      <c r="B20">
        <f>11</f>
        <v>11</v>
      </c>
      <c r="D20">
        <v>5</v>
      </c>
      <c r="E20">
        <v>1</v>
      </c>
      <c r="F20">
        <v>10</v>
      </c>
      <c r="G20">
        <v>1</v>
      </c>
      <c r="I20">
        <v>2</v>
      </c>
      <c r="K20">
        <v>-9</v>
      </c>
      <c r="N20">
        <f t="shared" si="0"/>
        <v>21</v>
      </c>
      <c r="O20" s="6" t="s">
        <v>9</v>
      </c>
    </row>
    <row r="21" spans="1:17" x14ac:dyDescent="0.15">
      <c r="A21" t="s">
        <v>10</v>
      </c>
      <c r="B21">
        <f>11</f>
        <v>11</v>
      </c>
      <c r="D21">
        <v>5</v>
      </c>
      <c r="E21">
        <v>1</v>
      </c>
      <c r="F21">
        <v>10</v>
      </c>
      <c r="G21">
        <v>1</v>
      </c>
      <c r="I21">
        <v>2</v>
      </c>
      <c r="K21">
        <v>3</v>
      </c>
      <c r="N21">
        <f t="shared" si="0"/>
        <v>33</v>
      </c>
      <c r="O21" s="6" t="s">
        <v>10</v>
      </c>
    </row>
    <row r="22" spans="1:17" x14ac:dyDescent="0.15">
      <c r="A22" t="s">
        <v>11</v>
      </c>
      <c r="B22">
        <f>11</f>
        <v>11</v>
      </c>
      <c r="C22">
        <f>30/4</f>
        <v>7.5</v>
      </c>
      <c r="D22">
        <v>-40</v>
      </c>
      <c r="E22">
        <v>1</v>
      </c>
      <c r="F22">
        <v>10</v>
      </c>
      <c r="G22">
        <v>1</v>
      </c>
      <c r="I22">
        <v>-10</v>
      </c>
      <c r="J22">
        <v>-27</v>
      </c>
      <c r="L22">
        <f>192/4</f>
        <v>48</v>
      </c>
      <c r="M22">
        <v>4</v>
      </c>
      <c r="N22">
        <f t="shared" si="0"/>
        <v>5.5</v>
      </c>
      <c r="O22" s="6" t="s">
        <v>11</v>
      </c>
    </row>
    <row r="23" spans="1:17" x14ac:dyDescent="0.15">
      <c r="A23" t="s">
        <v>12</v>
      </c>
      <c r="B23">
        <f>11</f>
        <v>11</v>
      </c>
      <c r="D23">
        <v>5</v>
      </c>
      <c r="E23">
        <v>1</v>
      </c>
      <c r="F23">
        <v>10</v>
      </c>
      <c r="G23">
        <v>1</v>
      </c>
      <c r="I23">
        <v>2</v>
      </c>
      <c r="N23">
        <f t="shared" si="0"/>
        <v>30</v>
      </c>
      <c r="O23" s="7" t="s">
        <v>12</v>
      </c>
      <c r="P23" t="s">
        <v>37</v>
      </c>
    </row>
    <row r="24" spans="1:17" x14ac:dyDescent="0.15">
      <c r="A24" t="s">
        <v>13</v>
      </c>
      <c r="B24">
        <f>11</f>
        <v>11</v>
      </c>
      <c r="D24">
        <v>5</v>
      </c>
      <c r="E24">
        <v>1</v>
      </c>
      <c r="F24">
        <v>10</v>
      </c>
      <c r="G24">
        <v>1</v>
      </c>
      <c r="I24">
        <v>2</v>
      </c>
      <c r="K24">
        <v>3</v>
      </c>
      <c r="N24">
        <f t="shared" si="0"/>
        <v>33</v>
      </c>
      <c r="O24" s="6" t="s">
        <v>13</v>
      </c>
      <c r="P24" t="s">
        <v>35</v>
      </c>
    </row>
    <row r="25" spans="1:17" x14ac:dyDescent="0.15">
      <c r="A25" t="s">
        <v>16</v>
      </c>
      <c r="H25">
        <v>-10</v>
      </c>
      <c r="N25">
        <v>-10</v>
      </c>
      <c r="O25" t="s">
        <v>16</v>
      </c>
      <c r="P25" t="s">
        <v>36</v>
      </c>
    </row>
    <row r="26" spans="1:17" x14ac:dyDescent="0.15">
      <c r="A26" s="1" t="s">
        <v>14</v>
      </c>
      <c r="B26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2018-01-27T13:56:13Z</dcterms:modified>
</cp:coreProperties>
</file>